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<sst xmlns="http://schemas.openxmlformats.org/spreadsheetml/2006/main" count="66" uniqueCount="63">
  <si>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</si>
  <si>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</si>
  <si>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</si>
  <si>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</si>
  <si>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</si>
  <si>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</si>
  <si>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</si>
  <si>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</si>
  <si>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</si>
  <si>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</si>
  <si>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</si>
  <si>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</si>
  <si>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</si>
  <si>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</si>
  <si>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</si>
  <si>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</si>
  <si>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</si>
  <si>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</si>
  <si>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</si>
  <si>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</si>
  <si>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</si>
  <si>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</si>
  <si>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</si>
  <si>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</si>
  <si>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</si>
  <si>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</si>
  <si>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</si>
  <si>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</si>
  <si>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</si>
  <si>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</si>
  <si>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</si>
  <si>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</si>
  <si>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</si>
  <si>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</si>
  <si>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</si>
  <si>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</si>
  <si>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</si>
  <si>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</si>
  <si>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</si>
  <si>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</si>
  <si>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</si>
  <si>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328/328</t>
  </si>
  <si>
    <t>Ransford</t>
  </si>
  <si>
    <t>Duncan</t>
  </si>
  <si>
    <t>Rd5</t>
  </si>
  <si>
    <t>355/328</t>
  </si>
  <si>
    <t>550/250 Lusso m</t>
  </si>
  <si>
    <t xml:space="preserve">Rd6 </t>
  </si>
  <si>
    <t>Billingham</t>
  </si>
  <si>
    <t>355/308 m</t>
  </si>
  <si>
    <t>Rd 7</t>
  </si>
  <si>
    <t>GT4/328</t>
  </si>
  <si>
    <t>Ent</t>
  </si>
  <si>
    <t>Rd 8</t>
  </si>
  <si>
    <t>Rd 9</t>
  </si>
  <si>
    <t>Rd 10</t>
  </si>
  <si>
    <t>Hitchman C</t>
  </si>
  <si>
    <t>Mondial t</t>
  </si>
  <si>
    <t>Hitchman L</t>
  </si>
  <si>
    <t>Hitchman P</t>
  </si>
  <si>
    <t>Rd 11</t>
  </si>
  <si>
    <t>Rd 12</t>
  </si>
  <si>
    <t>348/348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</si>
</sst>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75" zoomScaleNormal="75" zoomScalePageLayoutView="0" workbookViewId="0" topLeftCell="A1">
      <selection activeCell="S44" sqref="S44"/>
    </sheetView>
  </sheetViews>
  <sheetFormatPr defaultColWidth="9.140625" defaultRowHeight="12.75"/>
  <cols>
    <col min="1" max="1" width="6.00390625" style="0" bestFit="1" customWidth="1"/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35" s="3" customFormat="1" ht="12.75">
      <c r="A1" s="16" t="s">
        <v>10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44</v>
      </c>
      <c r="I1" s="16" t="s">
        <v>47</v>
      </c>
      <c r="J1" s="16" t="s">
        <v>50</v>
      </c>
      <c r="K1" s="16" t="s">
        <v>53</v>
      </c>
      <c r="L1" s="16" t="s">
        <v>54</v>
      </c>
      <c r="M1" s="16" t="s">
        <v>55</v>
      </c>
      <c r="N1" s="16" t="s">
        <v>60</v>
      </c>
      <c r="O1" s="16" t="s">
        <v>61</v>
      </c>
      <c r="P1" s="16" t="s">
        <v>6</v>
      </c>
      <c r="Q1" s="16" t="s">
        <v>11</v>
      </c>
      <c r="R1" s="16" t="s">
        <v>7</v>
      </c>
      <c r="S1" s="16" t="s">
        <v>8</v>
      </c>
      <c r="T1" s="16" t="s">
        <v>9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20" ht="12.75">
      <c r="A2" s="17">
        <f>RANK(Q2,$Q$2:$Q$35)</f>
        <v>1</v>
      </c>
      <c r="B2" s="8" t="s">
        <v>13</v>
      </c>
      <c r="C2" s="6" t="s">
        <v>14</v>
      </c>
      <c r="D2" s="7">
        <v>10</v>
      </c>
      <c r="E2" s="4">
        <v>17</v>
      </c>
      <c r="F2" s="4">
        <v>17</v>
      </c>
      <c r="G2" s="4">
        <v>20</v>
      </c>
      <c r="H2" s="4">
        <v>20</v>
      </c>
      <c r="I2" s="4">
        <v>13</v>
      </c>
      <c r="J2" s="4">
        <v>20</v>
      </c>
      <c r="K2" s="4">
        <v>20</v>
      </c>
      <c r="L2" s="13">
        <v>15</v>
      </c>
      <c r="M2" s="4">
        <v>20</v>
      </c>
      <c r="N2" s="4">
        <v>20</v>
      </c>
      <c r="O2" s="4">
        <v>20</v>
      </c>
      <c r="P2">
        <f>SUM(D2:O2)</f>
        <v>212</v>
      </c>
      <c r="Q2" s="20">
        <f>IF(COUNT(D2:O2)&gt;7,LARGE(D2:O2,1)+LARGE(D2:O2,2)+LARGE(D2:O2,3)+LARGE(D2:O2,4)+LARGE(D2:O2,5)+LARGE(D2:O2,6)+LARGE(D2:O2,7)+LARGE(D2:O2,8),P2)</f>
        <v>157</v>
      </c>
      <c r="R2">
        <f>COUNT(D2:O2)</f>
        <v>12</v>
      </c>
      <c r="S2" s="2">
        <f>(P2/R2)</f>
        <v>17.666666666666668</v>
      </c>
      <c r="T2" s="2">
        <f>STDEVP(D2:O2)</f>
        <v>3.2489314482696545</v>
      </c>
    </row>
    <row r="3" spans="1:20" ht="12.75">
      <c r="A3" s="17">
        <f aca="true" t="shared" si="0" ref="A3:A33">RANK(Q3,$Q$2:$Q$35)</f>
        <v>2</v>
      </c>
      <c r="B3" s="5" t="s">
        <v>18</v>
      </c>
      <c r="C3" s="6">
        <v>355</v>
      </c>
      <c r="D3" s="7"/>
      <c r="E3" s="4"/>
      <c r="F3" s="4">
        <v>15</v>
      </c>
      <c r="G3" s="4">
        <v>17</v>
      </c>
      <c r="H3" s="4"/>
      <c r="I3">
        <v>20</v>
      </c>
      <c r="J3" s="4">
        <v>17</v>
      </c>
      <c r="K3" s="4">
        <v>17</v>
      </c>
      <c r="L3" s="15">
        <v>20</v>
      </c>
      <c r="N3" s="15">
        <v>17</v>
      </c>
      <c r="O3" s="15">
        <v>17</v>
      </c>
      <c r="P3">
        <f>SUM(D3:O3)</f>
        <v>140</v>
      </c>
      <c r="Q3" s="20">
        <f>IF(COUNT(D3:O3)&gt;7,LARGE(D3:O3,1)+LARGE(D3:O3,2)+LARGE(D3:O3,3)+LARGE(D3:O3,4)+LARGE(D3:O3,5)+LARGE(D3:O3,6)+LARGE(D3:O3,7)+LARGE(D3:O3,8),P3)</f>
        <v>140</v>
      </c>
      <c r="R3">
        <f>COUNT(D3:O3)</f>
        <v>8</v>
      </c>
      <c r="S3" s="2">
        <f>(P3/R3)</f>
        <v>17.5</v>
      </c>
      <c r="T3" s="2">
        <f>STDEVP(D3:O3)</f>
        <v>1.5811388300841898</v>
      </c>
    </row>
    <row r="4" spans="1:20" ht="12.75">
      <c r="A4" s="17">
        <f t="shared" si="0"/>
        <v>3</v>
      </c>
      <c r="B4" s="8" t="s">
        <v>12</v>
      </c>
      <c r="C4" s="6">
        <v>348</v>
      </c>
      <c r="D4" s="7">
        <v>15</v>
      </c>
      <c r="E4" s="4">
        <v>20</v>
      </c>
      <c r="F4" s="4">
        <v>20</v>
      </c>
      <c r="G4" s="4">
        <v>13</v>
      </c>
      <c r="H4" s="4">
        <v>15</v>
      </c>
      <c r="I4" s="4">
        <v>17</v>
      </c>
      <c r="J4" s="4">
        <v>15</v>
      </c>
      <c r="K4" s="4">
        <v>15</v>
      </c>
      <c r="L4" s="13">
        <v>17</v>
      </c>
      <c r="M4" s="4">
        <v>15</v>
      </c>
      <c r="N4" s="4">
        <v>13</v>
      </c>
      <c r="O4" s="4">
        <v>13</v>
      </c>
      <c r="P4">
        <f>SUM(D4:O4)</f>
        <v>188</v>
      </c>
      <c r="Q4" s="20">
        <f>IF(COUNT(D4:O4)&gt;7,LARGE(D4:O4,1)+LARGE(D4:O4,2)+LARGE(D4:O4,3)+LARGE(D4:O4,4)+LARGE(D4:O4,5)+LARGE(D4:O4,6)+LARGE(D4:O4,7)+LARGE(D4:O4,8),P4)</f>
        <v>134</v>
      </c>
      <c r="R4">
        <f>COUNT(D4:O4)</f>
        <v>12</v>
      </c>
      <c r="S4" s="2">
        <f>(P4/R4)</f>
        <v>15.666666666666666</v>
      </c>
      <c r="T4" s="2">
        <f>STDEVP(D4:O4)</f>
        <v>2.3213980461973533</v>
      </c>
    </row>
    <row r="5" spans="1:20" ht="12.75">
      <c r="A5" s="17">
        <f t="shared" si="0"/>
        <v>4</v>
      </c>
      <c r="B5" s="5" t="s">
        <v>23</v>
      </c>
      <c r="C5" s="1">
        <v>360</v>
      </c>
      <c r="D5" s="9"/>
      <c r="E5" s="4"/>
      <c r="F5" s="4">
        <v>10</v>
      </c>
      <c r="G5" s="4">
        <v>12</v>
      </c>
      <c r="H5" s="4">
        <v>11</v>
      </c>
      <c r="I5" s="4">
        <v>15</v>
      </c>
      <c r="J5" s="4">
        <v>13</v>
      </c>
      <c r="K5" s="4">
        <v>12</v>
      </c>
      <c r="L5" s="15">
        <v>12</v>
      </c>
      <c r="N5" s="15">
        <v>11</v>
      </c>
      <c r="P5">
        <f>SUM(D5:O5)</f>
        <v>96</v>
      </c>
      <c r="Q5" s="20">
        <f>IF(COUNT(D5:O5)&gt;7,LARGE(D5:O5,1)+LARGE(D5:O5,2)+LARGE(D5:O5,3)+LARGE(D5:O5,4)+LARGE(D5:O5,5)+LARGE(D5:O5,6)+LARGE(D5:O5,7)+LARGE(D5:O5,8),P5)</f>
        <v>96</v>
      </c>
      <c r="R5">
        <f>COUNT(D5:O5)</f>
        <v>8</v>
      </c>
      <c r="S5" s="2">
        <f>(P5/R5)</f>
        <v>12</v>
      </c>
      <c r="T5" s="2">
        <f>STDEVP(D5:O5)</f>
        <v>1.4142135623730951</v>
      </c>
    </row>
    <row r="6" spans="1:20" ht="12.75">
      <c r="A6" s="17">
        <f t="shared" si="0"/>
        <v>5</v>
      </c>
      <c r="B6" s="5" t="s">
        <v>15</v>
      </c>
      <c r="C6" s="6">
        <v>355</v>
      </c>
      <c r="D6" s="7">
        <v>13</v>
      </c>
      <c r="E6" s="4">
        <v>12</v>
      </c>
      <c r="F6" s="4">
        <v>11</v>
      </c>
      <c r="G6" s="4">
        <v>11</v>
      </c>
      <c r="H6" s="4">
        <v>13</v>
      </c>
      <c r="J6" s="4">
        <v>7</v>
      </c>
      <c r="K6" s="4"/>
      <c r="L6" s="13">
        <v>9</v>
      </c>
      <c r="M6" s="4">
        <v>17</v>
      </c>
      <c r="N6" s="4">
        <v>9</v>
      </c>
      <c r="O6" s="4">
        <v>9</v>
      </c>
      <c r="P6">
        <f>SUM(D6:O6)</f>
        <v>111</v>
      </c>
      <c r="Q6" s="20">
        <f>IF(COUNT(D6:O6)&gt;7,LARGE(D6:O6,1)+LARGE(D6:O6,2)+LARGE(D6:O6,3)+LARGE(D6:O6,4)+LARGE(D6:O6,5)+LARGE(D6:O6,6)+LARGE(D6:O6,7)+LARGE(D6:O6,8),P6)</f>
        <v>95</v>
      </c>
      <c r="R6">
        <f>COUNT(D6:O6)</f>
        <v>10</v>
      </c>
      <c r="S6" s="2">
        <f>(P6/R6)</f>
        <v>11.1</v>
      </c>
      <c r="T6" s="2">
        <f>STDEVP(D6:O6)</f>
        <v>2.7</v>
      </c>
    </row>
    <row r="7" spans="1:20" ht="12.75">
      <c r="A7" s="17">
        <f t="shared" si="0"/>
        <v>6</v>
      </c>
      <c r="B7" s="5" t="s">
        <v>17</v>
      </c>
      <c r="C7" s="6" t="s">
        <v>62</v>
      </c>
      <c r="D7" s="7">
        <v>20</v>
      </c>
      <c r="E7" s="4">
        <v>15</v>
      </c>
      <c r="F7" s="4"/>
      <c r="G7" s="4">
        <v>5</v>
      </c>
      <c r="H7" s="4"/>
      <c r="J7">
        <v>9</v>
      </c>
      <c r="K7" s="13">
        <v>7</v>
      </c>
      <c r="L7" s="15">
        <v>3</v>
      </c>
      <c r="M7" s="13">
        <v>12</v>
      </c>
      <c r="N7" s="13">
        <v>12</v>
      </c>
      <c r="O7" s="13">
        <v>11</v>
      </c>
      <c r="P7">
        <f>SUM(D7:O7)</f>
        <v>94</v>
      </c>
      <c r="Q7" s="20">
        <f>IF(COUNT(D7:O7)&gt;7,LARGE(D7:O7,1)+LARGE(D7:O7,2)+LARGE(D7:O7,3)+LARGE(D7:O7,4)+LARGE(D7:O7,5)+LARGE(D7:O7,6)+LARGE(D7:O7,7)+LARGE(D7:O7,8),P7)</f>
        <v>91</v>
      </c>
      <c r="R7">
        <f>COUNT(D7:O7)</f>
        <v>9</v>
      </c>
      <c r="S7" s="2">
        <f>(P7/R7)</f>
        <v>10.444444444444445</v>
      </c>
      <c r="T7" s="2">
        <f>STDEVP(D7:O7)</f>
        <v>4.901498888913951</v>
      </c>
    </row>
    <row r="8" spans="1:20" ht="12.75">
      <c r="A8" s="17">
        <f t="shared" si="0"/>
        <v>7</v>
      </c>
      <c r="B8" s="5" t="s">
        <v>21</v>
      </c>
      <c r="C8" s="1" t="s">
        <v>46</v>
      </c>
      <c r="D8" s="9"/>
      <c r="E8" s="4">
        <v>11</v>
      </c>
      <c r="F8" s="4">
        <v>8</v>
      </c>
      <c r="G8" s="4">
        <v>8</v>
      </c>
      <c r="H8" s="4"/>
      <c r="I8" s="4">
        <v>9</v>
      </c>
      <c r="J8" s="4">
        <v>11</v>
      </c>
      <c r="K8" s="4">
        <v>9</v>
      </c>
      <c r="L8" s="15">
        <v>6</v>
      </c>
      <c r="N8" s="15">
        <v>15</v>
      </c>
      <c r="O8" s="15">
        <v>15</v>
      </c>
      <c r="P8">
        <f>SUM(D8:O8)</f>
        <v>92</v>
      </c>
      <c r="Q8" s="20">
        <f>IF(COUNT(D8:O8)&gt;7,LARGE(D8:O8,1)+LARGE(D8:O8,2)+LARGE(D8:O8,3)+LARGE(D8:O8,4)+LARGE(D8:O8,5)+LARGE(D8:O8,6)+LARGE(D8:O8,7)+LARGE(D8:O8,8),P8)</f>
        <v>86</v>
      </c>
      <c r="R8">
        <f>COUNT(D8:O8)</f>
        <v>9</v>
      </c>
      <c r="S8" s="2">
        <f>(P8/R8)</f>
        <v>10.222222222222221</v>
      </c>
      <c r="T8" s="2">
        <f>STDEVP(D8:O8)</f>
        <v>2.935521069693979</v>
      </c>
    </row>
    <row r="9" spans="1:20" ht="12.75">
      <c r="A9" s="17">
        <f t="shared" si="0"/>
        <v>8</v>
      </c>
      <c r="B9" s="5" t="s">
        <v>16</v>
      </c>
      <c r="C9" s="6" t="s">
        <v>41</v>
      </c>
      <c r="D9" s="7">
        <v>12</v>
      </c>
      <c r="E9" s="4">
        <v>9</v>
      </c>
      <c r="F9" s="4">
        <v>9</v>
      </c>
      <c r="G9" s="4">
        <v>10</v>
      </c>
      <c r="H9" s="4">
        <v>9</v>
      </c>
      <c r="I9" s="4">
        <v>10</v>
      </c>
      <c r="J9" s="4">
        <v>5</v>
      </c>
      <c r="K9" s="4">
        <v>10</v>
      </c>
      <c r="L9" s="15">
        <v>7</v>
      </c>
      <c r="M9" s="15">
        <v>13</v>
      </c>
      <c r="N9" s="15">
        <v>5</v>
      </c>
      <c r="O9" s="15">
        <v>7</v>
      </c>
      <c r="P9">
        <f>SUM(D9:O9)</f>
        <v>106</v>
      </c>
      <c r="Q9" s="20">
        <f>IF(COUNT(D9:O9)&gt;7,LARGE(D9:O9,1)+LARGE(D9:O9,2)+LARGE(D9:O9,3)+LARGE(D9:O9,4)+LARGE(D9:O9,5)+LARGE(D9:O9,6)+LARGE(D9:O9,7)+LARGE(D9:O9,8),P9)</f>
        <v>82</v>
      </c>
      <c r="R9">
        <f>COUNT(D9:O9)</f>
        <v>12</v>
      </c>
      <c r="S9" s="2">
        <f>(P9/R9)</f>
        <v>8.833333333333334</v>
      </c>
      <c r="T9" s="2">
        <f>STDEVP(D9:O9)</f>
        <v>2.3746344747958346</v>
      </c>
    </row>
    <row r="10" spans="1:20" ht="12.75">
      <c r="A10" s="17">
        <f t="shared" si="0"/>
        <v>9</v>
      </c>
      <c r="B10" s="5" t="s">
        <v>22</v>
      </c>
      <c r="C10" s="6">
        <v>355</v>
      </c>
      <c r="D10" s="7">
        <v>17</v>
      </c>
      <c r="E10" s="4"/>
      <c r="F10" s="4"/>
      <c r="G10" s="4">
        <v>9</v>
      </c>
      <c r="H10" s="4"/>
      <c r="I10">
        <v>11</v>
      </c>
      <c r="J10" s="13">
        <v>8</v>
      </c>
      <c r="K10" s="4">
        <v>11</v>
      </c>
      <c r="L10" s="13">
        <v>13</v>
      </c>
      <c r="M10" s="13"/>
      <c r="P10">
        <f>SUM(D10:O10)</f>
        <v>69</v>
      </c>
      <c r="Q10" s="20">
        <f>IF(COUNT(D10:O10)&gt;7,LARGE(D10:O10,1)+LARGE(D10:O10,2)+LARGE(D10:O10,3)+LARGE(D10:O10,4)+LARGE(D10:O10,5)+LARGE(D10:O10,6)+LARGE(D10:O10,7)+LARGE(D10:O10,8),P10)</f>
        <v>69</v>
      </c>
      <c r="R10">
        <f>COUNT(D10:O10)</f>
        <v>6</v>
      </c>
      <c r="S10" s="2">
        <f>(P10/R10)</f>
        <v>11.5</v>
      </c>
      <c r="T10" s="2">
        <f>STDEVP(D10:O10)</f>
        <v>2.9297326385411577</v>
      </c>
    </row>
    <row r="11" spans="1:20" ht="12.75">
      <c r="A11" s="17">
        <f t="shared" si="0"/>
        <v>10</v>
      </c>
      <c r="B11" s="5" t="s">
        <v>26</v>
      </c>
      <c r="C11" s="6">
        <v>355</v>
      </c>
      <c r="D11" s="7"/>
      <c r="E11" s="4"/>
      <c r="F11" s="4">
        <v>12</v>
      </c>
      <c r="G11" s="4">
        <v>7</v>
      </c>
      <c r="H11" s="4">
        <v>10</v>
      </c>
      <c r="K11" s="4">
        <v>8</v>
      </c>
      <c r="L11" s="13">
        <v>8</v>
      </c>
      <c r="M11" s="13"/>
      <c r="N11" s="4">
        <v>10</v>
      </c>
      <c r="O11" s="13">
        <v>12</v>
      </c>
      <c r="P11">
        <f>SUM(D11:O11)</f>
        <v>67</v>
      </c>
      <c r="Q11" s="20">
        <f>IF(COUNT(D11:O11)&gt;7,LARGE(D11:O11,1)+LARGE(D11:O11,2)+LARGE(D11:O11,3)+LARGE(D11:O11,4)+LARGE(D11:O11,5)+LARGE(D11:O11,6)+LARGE(D11:O11,7)+LARGE(D11:O11,8),P11)</f>
        <v>67</v>
      </c>
      <c r="R11">
        <f>COUNT(D11:O11)</f>
        <v>7</v>
      </c>
      <c r="S11" s="2">
        <f>(P11/R11)</f>
        <v>9.571428571428571</v>
      </c>
      <c r="T11" s="2">
        <f>STDEVP(D11:O11)</f>
        <v>1.8405855323893037</v>
      </c>
    </row>
    <row r="12" spans="1:20" ht="12.75">
      <c r="A12" s="17">
        <f t="shared" si="0"/>
        <v>11</v>
      </c>
      <c r="B12" s="5" t="s">
        <v>27</v>
      </c>
      <c r="C12" s="1" t="s">
        <v>28</v>
      </c>
      <c r="D12" s="9"/>
      <c r="E12" s="4">
        <v>10</v>
      </c>
      <c r="F12" s="4">
        <v>5</v>
      </c>
      <c r="G12" s="4">
        <v>3</v>
      </c>
      <c r="H12" s="4">
        <v>17</v>
      </c>
      <c r="J12" s="4">
        <v>10</v>
      </c>
      <c r="K12" s="4">
        <v>4</v>
      </c>
      <c r="L12" s="15">
        <v>10</v>
      </c>
      <c r="N12" s="15">
        <v>7</v>
      </c>
      <c r="P12">
        <f>SUM(D12:O12)</f>
        <v>66</v>
      </c>
      <c r="Q12" s="20">
        <f>IF(COUNT(D12:O12)&gt;7,LARGE(D12:O12,1)+LARGE(D12:O12,2)+LARGE(D12:O12,3)+LARGE(D12:O12,4)+LARGE(D12:O12,5)+LARGE(D12:O12,6)+LARGE(D12:O12,7)+LARGE(D12:O12,8),P12)</f>
        <v>66</v>
      </c>
      <c r="R12">
        <f>COUNT(D12:O12)</f>
        <v>8</v>
      </c>
      <c r="S12" s="2">
        <f>(P12/R12)</f>
        <v>8.25</v>
      </c>
      <c r="T12" s="2">
        <f>STDEVP(D12:O12)</f>
        <v>4.235268586524354</v>
      </c>
    </row>
    <row r="13" spans="1:20" ht="12.75">
      <c r="A13" s="17">
        <f t="shared" si="0"/>
        <v>12</v>
      </c>
      <c r="B13" s="5" t="s">
        <v>20</v>
      </c>
      <c r="C13" s="6">
        <v>308</v>
      </c>
      <c r="D13" s="7"/>
      <c r="E13" s="4"/>
      <c r="F13" s="4">
        <v>13</v>
      </c>
      <c r="G13" s="4">
        <v>15</v>
      </c>
      <c r="H13" s="4"/>
      <c r="J13">
        <v>12</v>
      </c>
      <c r="K13" s="13">
        <v>13</v>
      </c>
      <c r="L13" s="15">
        <v>11</v>
      </c>
      <c r="M13" s="13"/>
      <c r="N13" s="11"/>
      <c r="O13" s="13"/>
      <c r="P13">
        <f>SUM(D13:O13)</f>
        <v>64</v>
      </c>
      <c r="Q13" s="20">
        <f>IF(COUNT(D13:O13)&gt;7,LARGE(D13:O13,1)+LARGE(D13:O13,2)+LARGE(D13:O13,3)+LARGE(D13:O13,4)+LARGE(D13:O13,5)+LARGE(D13:O13,6)+LARGE(D13:O13,7)+LARGE(D13:O13,8),P13)</f>
        <v>64</v>
      </c>
      <c r="R13">
        <f>COUNT(D13:O13)</f>
        <v>5</v>
      </c>
      <c r="S13" s="2">
        <f>(P13/R13)</f>
        <v>12.8</v>
      </c>
      <c r="T13" s="2">
        <f>STDEVP(D13:O13)</f>
        <v>1.3266499161421599</v>
      </c>
    </row>
    <row r="14" spans="1:20" ht="12.75">
      <c r="A14" s="17">
        <f t="shared" si="0"/>
        <v>13</v>
      </c>
      <c r="B14" s="5" t="s">
        <v>29</v>
      </c>
      <c r="C14" s="1" t="s">
        <v>45</v>
      </c>
      <c r="D14" s="9"/>
      <c r="E14" s="4">
        <v>13</v>
      </c>
      <c r="F14" s="4"/>
      <c r="G14" s="4"/>
      <c r="H14" s="4">
        <v>12</v>
      </c>
      <c r="I14">
        <v>12</v>
      </c>
      <c r="K14">
        <v>1</v>
      </c>
      <c r="L14" s="13">
        <v>5</v>
      </c>
      <c r="N14">
        <v>6</v>
      </c>
      <c r="P14">
        <f>SUM(D14:O14)</f>
        <v>49</v>
      </c>
      <c r="Q14" s="20">
        <f>IF(COUNT(D14:O14)&gt;7,LARGE(D14:O14,1)+LARGE(D14:O14,2)+LARGE(D14:O14,3)+LARGE(D14:O14,4)+LARGE(D14:O14,5)+LARGE(D14:O14,6)+LARGE(D14:O14,7)+LARGE(D14:O14,8),P14)</f>
        <v>49</v>
      </c>
      <c r="R14">
        <f>COUNT(D14:O14)</f>
        <v>6</v>
      </c>
      <c r="S14" s="2">
        <f>(P14/R14)</f>
        <v>8.166666666666666</v>
      </c>
      <c r="T14" s="2">
        <f>STDEVP(D14:O14)</f>
        <v>4.4503433076062295</v>
      </c>
    </row>
    <row r="15" spans="1:20" ht="12.75">
      <c r="A15" s="17">
        <f t="shared" si="0"/>
        <v>14</v>
      </c>
      <c r="B15" s="5" t="s">
        <v>24</v>
      </c>
      <c r="C15" s="1" t="s">
        <v>25</v>
      </c>
      <c r="D15" s="9"/>
      <c r="E15" s="4">
        <v>8</v>
      </c>
      <c r="F15" s="4">
        <v>6</v>
      </c>
      <c r="G15" s="4">
        <v>6</v>
      </c>
      <c r="H15" s="4">
        <v>8</v>
      </c>
      <c r="K15"/>
      <c r="L15" s="13"/>
      <c r="N15" s="15">
        <v>8</v>
      </c>
      <c r="O15">
        <v>10</v>
      </c>
      <c r="P15">
        <f>SUM(D15:O15)</f>
        <v>46</v>
      </c>
      <c r="Q15" s="20">
        <f>IF(COUNT(D15:O15)&gt;7,LARGE(D15:O15,1)+LARGE(D15:O15,2)+LARGE(D15:O15,3)+LARGE(D15:O15,4)+LARGE(D15:O15,5)+LARGE(D15:O15,6)+LARGE(D15:O15,7)+LARGE(D15:O15,8),P15)</f>
        <v>46</v>
      </c>
      <c r="R15">
        <f>COUNT(D15:O15)</f>
        <v>6</v>
      </c>
      <c r="S15" s="2">
        <f>(P15/R15)</f>
        <v>7.666666666666667</v>
      </c>
      <c r="T15" s="2">
        <f>STDEVP(D15:O15)</f>
        <v>1.3743685418725535</v>
      </c>
    </row>
    <row r="16" spans="1:20" ht="12.75">
      <c r="A16" s="17">
        <f t="shared" si="0"/>
        <v>15</v>
      </c>
      <c r="B16" s="10" t="s">
        <v>30</v>
      </c>
      <c r="C16" s="6" t="s">
        <v>51</v>
      </c>
      <c r="D16" s="7">
        <v>8</v>
      </c>
      <c r="E16" s="4"/>
      <c r="F16" s="4">
        <v>4</v>
      </c>
      <c r="G16" s="4">
        <v>1</v>
      </c>
      <c r="H16" s="4"/>
      <c r="J16">
        <v>2</v>
      </c>
      <c r="K16" s="4">
        <v>3</v>
      </c>
      <c r="L16" s="13">
        <v>1</v>
      </c>
      <c r="M16" s="13">
        <v>11</v>
      </c>
      <c r="N16" s="13">
        <v>3</v>
      </c>
      <c r="O16" s="13">
        <v>6</v>
      </c>
      <c r="P16">
        <f>SUM(D16:O16)</f>
        <v>39</v>
      </c>
      <c r="Q16" s="20">
        <f>IF(COUNT(D16:O16)&gt;7,LARGE(D16:O16,1)+LARGE(D16:O16,2)+LARGE(D16:O16,3)+LARGE(D16:O16,4)+LARGE(D16:O16,5)+LARGE(D16:O16,6)+LARGE(D16:O16,7)+LARGE(D16:O16,8),P16)</f>
        <v>38</v>
      </c>
      <c r="R16">
        <f>COUNT(D16:O16)</f>
        <v>9</v>
      </c>
      <c r="S16" s="2">
        <f>(P16/R16)</f>
        <v>4.333333333333333</v>
      </c>
      <c r="T16" s="2">
        <f>STDEVP(D16:O16)</f>
        <v>3.197221015541813</v>
      </c>
    </row>
    <row r="17" spans="1:20" ht="12.75">
      <c r="A17" s="17">
        <f t="shared" si="0"/>
        <v>16</v>
      </c>
      <c r="B17" s="8" t="s">
        <v>19</v>
      </c>
      <c r="C17" s="6" t="s">
        <v>49</v>
      </c>
      <c r="D17" s="7">
        <v>11</v>
      </c>
      <c r="E17" s="4">
        <v>7</v>
      </c>
      <c r="F17" s="4">
        <v>7</v>
      </c>
      <c r="G17" s="4">
        <v>4</v>
      </c>
      <c r="H17" s="4"/>
      <c r="J17" s="4">
        <v>4</v>
      </c>
      <c r="K17"/>
      <c r="L17" s="13"/>
      <c r="P17">
        <f>SUM(D17:O17)</f>
        <v>33</v>
      </c>
      <c r="Q17" s="20">
        <f>IF(COUNT(D17:O17)&gt;7,LARGE(D17:O17,1)+LARGE(D17:O17,2)+LARGE(D17:O17,3)+LARGE(D17:O17,4)+LARGE(D17:O17,5)+LARGE(D17:O17,6)+LARGE(D17:O17,7)+LARGE(D17:O17,8),P17)</f>
        <v>33</v>
      </c>
      <c r="R17">
        <f>COUNT(D17:O17)</f>
        <v>5</v>
      </c>
      <c r="S17" s="2">
        <f>(P17/R17)</f>
        <v>6.6</v>
      </c>
      <c r="T17" s="2">
        <f>STDEVP(D17:O17)</f>
        <v>2.5768197453450252</v>
      </c>
    </row>
    <row r="18" spans="1:20" ht="12.75">
      <c r="A18" s="17">
        <f t="shared" si="0"/>
        <v>17</v>
      </c>
      <c r="B18" s="8" t="s">
        <v>42</v>
      </c>
      <c r="C18" s="6">
        <v>308</v>
      </c>
      <c r="D18" s="7"/>
      <c r="E18" s="4"/>
      <c r="F18" s="4"/>
      <c r="G18" s="4"/>
      <c r="H18" s="4">
        <v>7</v>
      </c>
      <c r="J18" s="4">
        <v>3</v>
      </c>
      <c r="K18" s="4">
        <v>5</v>
      </c>
      <c r="L18" s="13">
        <v>4</v>
      </c>
      <c r="N18">
        <v>4</v>
      </c>
      <c r="O18">
        <v>5</v>
      </c>
      <c r="P18">
        <f>SUM(D18:O18)</f>
        <v>28</v>
      </c>
      <c r="Q18" s="20">
        <f>IF(COUNT(D18:O18)&gt;7,LARGE(D18:O18,1)+LARGE(D18:O18,2)+LARGE(D18:O18,3)+LARGE(D18:O18,4)+LARGE(D18:O18,5)+LARGE(D18:O18,6)+LARGE(D18:O18,7)+LARGE(D18:O18,8),P18)</f>
        <v>28</v>
      </c>
      <c r="R18">
        <f>COUNT(D18:O18)</f>
        <v>6</v>
      </c>
      <c r="S18" s="2">
        <f>(P18/R18)</f>
        <v>4.666666666666667</v>
      </c>
      <c r="T18" s="2">
        <f>STDEVP(D18:O18)</f>
        <v>1.247219128924647</v>
      </c>
    </row>
    <row r="19" spans="1:20" ht="12.75">
      <c r="A19" s="17">
        <f t="shared" si="0"/>
        <v>18</v>
      </c>
      <c r="B19" s="5" t="s">
        <v>33</v>
      </c>
      <c r="C19" s="1">
        <v>355</v>
      </c>
      <c r="D19" s="9"/>
      <c r="E19" s="4">
        <v>6</v>
      </c>
      <c r="F19" s="4">
        <v>1</v>
      </c>
      <c r="G19" s="4"/>
      <c r="H19" s="4"/>
      <c r="J19" s="13">
        <v>6</v>
      </c>
      <c r="K19" s="4">
        <v>6</v>
      </c>
      <c r="L19" s="13">
        <v>1</v>
      </c>
      <c r="M19" s="13"/>
      <c r="P19">
        <f>SUM(D19:O19)</f>
        <v>20</v>
      </c>
      <c r="Q19" s="20">
        <f>IF(COUNT(D19:O19)&gt;7,LARGE(D19:O19,1)+LARGE(D19:O19,2)+LARGE(D19:O19,3)+LARGE(D19:O19,4)+LARGE(D19:O19,5)+LARGE(D19:O19,6)+LARGE(D19:O19,7)+LARGE(D19:O19,8),P19)</f>
        <v>20</v>
      </c>
      <c r="R19">
        <f>COUNT(D19:O19)</f>
        <v>5</v>
      </c>
      <c r="S19" s="2">
        <f>(P19/R19)</f>
        <v>4</v>
      </c>
      <c r="T19" s="2">
        <f>STDEVP(D19:O19)</f>
        <v>2.449489742783178</v>
      </c>
    </row>
    <row r="20" spans="1:20" ht="12.75">
      <c r="A20" s="17">
        <f t="shared" si="0"/>
        <v>19</v>
      </c>
      <c r="B20" s="5" t="s">
        <v>35</v>
      </c>
      <c r="C20" s="6">
        <v>360</v>
      </c>
      <c r="D20" s="7">
        <v>6</v>
      </c>
      <c r="E20" s="4"/>
      <c r="F20" s="4"/>
      <c r="G20" s="4"/>
      <c r="H20" s="4"/>
      <c r="K20"/>
      <c r="L20" s="13"/>
      <c r="N20">
        <v>2</v>
      </c>
      <c r="O20">
        <v>8</v>
      </c>
      <c r="P20">
        <f>SUM(D20:O20)</f>
        <v>16</v>
      </c>
      <c r="Q20" s="20">
        <f>IF(COUNT(D20:O20)&gt;7,LARGE(D20:O20,1)+LARGE(D20:O20,2)+LARGE(D20:O20,3)+LARGE(D20:O20,4)+LARGE(D20:O20,5)+LARGE(D20:O20,6)+LARGE(D20:O20,7)+LARGE(D20:O20,8),P20)</f>
        <v>16</v>
      </c>
      <c r="R20">
        <f>COUNT(D20:O20)</f>
        <v>3</v>
      </c>
      <c r="S20" s="2">
        <f>(P20/R20)</f>
        <v>5.333333333333333</v>
      </c>
      <c r="T20" s="2">
        <f>STDEVP(D20:O20)</f>
        <v>2.494438257849294</v>
      </c>
    </row>
    <row r="21" spans="1:20" ht="12.75">
      <c r="A21" s="17">
        <f t="shared" si="0"/>
        <v>20</v>
      </c>
      <c r="B21" s="5" t="s">
        <v>32</v>
      </c>
      <c r="C21" s="1">
        <v>328</v>
      </c>
      <c r="D21" s="9"/>
      <c r="E21" s="4">
        <v>5</v>
      </c>
      <c r="F21" s="4">
        <v>1</v>
      </c>
      <c r="G21" s="4">
        <v>1</v>
      </c>
      <c r="H21" s="4">
        <v>4</v>
      </c>
      <c r="J21" s="4">
        <v>1</v>
      </c>
      <c r="K21" s="4">
        <v>1</v>
      </c>
      <c r="L21" s="15">
        <v>1</v>
      </c>
      <c r="N21" s="15">
        <v>1</v>
      </c>
      <c r="P21">
        <f>SUM(D21:O21)</f>
        <v>15</v>
      </c>
      <c r="Q21" s="20">
        <f>IF(COUNT(D21:O21)&gt;7,LARGE(D21:O21,1)+LARGE(D21:O21,2)+LARGE(D21:O21,3)+LARGE(D21:O21,4)+LARGE(D21:O21,5)+LARGE(D21:O21,6)+LARGE(D21:O21,7)+LARGE(D21:O21,8),P21)</f>
        <v>15</v>
      </c>
      <c r="R21">
        <f>COUNT(D21:O21)</f>
        <v>8</v>
      </c>
      <c r="S21" s="2">
        <f>(P21/R21)</f>
        <v>1.875</v>
      </c>
      <c r="T21" s="2">
        <f>STDEVP(D21:O21)</f>
        <v>1.5360257159305635</v>
      </c>
    </row>
    <row r="22" spans="1:20" ht="12.75">
      <c r="A22" s="17">
        <f t="shared" si="0"/>
        <v>21</v>
      </c>
      <c r="B22" s="5" t="s">
        <v>36</v>
      </c>
      <c r="C22" s="6">
        <v>328</v>
      </c>
      <c r="D22" s="7"/>
      <c r="E22" s="4"/>
      <c r="F22" s="4">
        <v>3</v>
      </c>
      <c r="G22" s="4">
        <v>1</v>
      </c>
      <c r="H22" s="4"/>
      <c r="J22">
        <v>1</v>
      </c>
      <c r="K22" s="4">
        <v>2</v>
      </c>
      <c r="L22" s="15">
        <v>2</v>
      </c>
      <c r="N22">
        <v>1</v>
      </c>
      <c r="O22">
        <v>4</v>
      </c>
      <c r="P22">
        <f>SUM(D22:O22)</f>
        <v>14</v>
      </c>
      <c r="Q22" s="20">
        <f>IF(COUNT(D22:O22)&gt;7,LARGE(D22:O22,1)+LARGE(D22:O22,2)+LARGE(D22:O22,3)+LARGE(D22:O22,4)+LARGE(D22:O22,5)+LARGE(D22:O22,6)+LARGE(D22:O22,7)+LARGE(D22:O22,8),P22)</f>
        <v>14</v>
      </c>
      <c r="R22">
        <f>COUNT(D22:O22)</f>
        <v>7</v>
      </c>
      <c r="S22" s="2">
        <f>(P22/R22)</f>
        <v>2</v>
      </c>
      <c r="T22" s="2">
        <f>STDEVP(D22:O22)</f>
        <v>1.0690449676496976</v>
      </c>
    </row>
    <row r="23" spans="1:20" ht="12.75">
      <c r="A23" s="17">
        <f t="shared" si="0"/>
        <v>22</v>
      </c>
      <c r="B23" s="8" t="s">
        <v>48</v>
      </c>
      <c r="C23" s="6">
        <v>360</v>
      </c>
      <c r="D23" s="7">
        <v>5</v>
      </c>
      <c r="E23" s="15"/>
      <c r="F23" s="15">
        <v>2</v>
      </c>
      <c r="G23" s="15"/>
      <c r="H23" s="15">
        <v>5</v>
      </c>
      <c r="I23" s="14"/>
      <c r="J23" s="14"/>
      <c r="K23" s="14"/>
      <c r="L23" s="14"/>
      <c r="M23" s="18"/>
      <c r="N23" s="14"/>
      <c r="O23" s="14"/>
      <c r="P23" s="13">
        <f>SUM(D23:O23)</f>
        <v>12</v>
      </c>
      <c r="Q23" s="20">
        <f>IF(COUNT(D23:O23)&gt;7,LARGE(D23:O23,1)+LARGE(D23:O23,2)+LARGE(D23:O23,3)+LARGE(D23:O23,4)+LARGE(D23:O23,5)+LARGE(D23:O23,6)+LARGE(D23:O23,7)+LARGE(D23:O23,8),P23)</f>
        <v>12</v>
      </c>
      <c r="R23" s="13">
        <f>COUNT(D23:O23)</f>
        <v>3</v>
      </c>
      <c r="S23" s="19">
        <f>(P23/R23)</f>
        <v>4</v>
      </c>
      <c r="T23" s="19">
        <f>STDEVP(D23:O23)</f>
        <v>1.4142135623730951</v>
      </c>
    </row>
    <row r="24" spans="1:20" ht="12.75">
      <c r="A24" s="17">
        <f t="shared" si="0"/>
        <v>23</v>
      </c>
      <c r="B24" s="5" t="s">
        <v>31</v>
      </c>
      <c r="C24" s="6">
        <v>308</v>
      </c>
      <c r="D24" s="7">
        <v>9</v>
      </c>
      <c r="E24" s="4"/>
      <c r="F24" s="4"/>
      <c r="G24" s="4">
        <v>2</v>
      </c>
      <c r="H24" s="4"/>
      <c r="K24"/>
      <c r="P24">
        <f>SUM(D24:O24)</f>
        <v>11</v>
      </c>
      <c r="Q24" s="20">
        <f>IF(COUNT(D24:O24)&gt;7,LARGE(D24:O24,1)+LARGE(D24:O24,2)+LARGE(D24:O24,3)+LARGE(D24:O24,4)+LARGE(D24:O24,5)+LARGE(D24:O24,6)+LARGE(D24:O24,7)+LARGE(D24:O24,8),P24)</f>
        <v>11</v>
      </c>
      <c r="R24">
        <f>COUNT(D24:O24)</f>
        <v>2</v>
      </c>
      <c r="S24" s="2">
        <f>(P24/R24)</f>
        <v>5.5</v>
      </c>
      <c r="T24" s="2">
        <f>STDEVP(D24:O24)</f>
        <v>3.5</v>
      </c>
    </row>
    <row r="25" spans="1:20" ht="12.75">
      <c r="A25" s="17">
        <f t="shared" si="0"/>
        <v>24</v>
      </c>
      <c r="B25" s="5" t="s">
        <v>34</v>
      </c>
      <c r="C25" s="6">
        <v>348</v>
      </c>
      <c r="D25" s="7">
        <v>7</v>
      </c>
      <c r="E25" s="4"/>
      <c r="F25" s="4"/>
      <c r="G25" s="4"/>
      <c r="H25" s="4"/>
      <c r="K25"/>
      <c r="N25">
        <v>1</v>
      </c>
      <c r="P25">
        <f>SUM(D25:O25)</f>
        <v>8</v>
      </c>
      <c r="Q25" s="20">
        <f>IF(COUNT(D25:O25)&gt;7,LARGE(D25:O25,1)+LARGE(D25:O25,2)+LARGE(D25:O25,3)+LARGE(D25:O25,4)+LARGE(D25:O25,5)+LARGE(D25:O25,6)+LARGE(D25:O25,7)+LARGE(D25:O25,8),P25)</f>
        <v>8</v>
      </c>
      <c r="R25">
        <f>COUNT(D25:O25)</f>
        <v>2</v>
      </c>
      <c r="S25" s="2">
        <f>(P25/R25)</f>
        <v>4</v>
      </c>
      <c r="T25" s="2">
        <f>STDEVP(D25:O25)</f>
        <v>3</v>
      </c>
    </row>
    <row r="26" spans="1:20" ht="12.75">
      <c r="A26" s="17">
        <f t="shared" si="0"/>
        <v>25</v>
      </c>
      <c r="B26" s="10" t="s">
        <v>43</v>
      </c>
      <c r="C26" s="6" t="s">
        <v>25</v>
      </c>
      <c r="D26" s="7"/>
      <c r="E26" s="4"/>
      <c r="F26" s="4"/>
      <c r="G26" s="4"/>
      <c r="H26" s="4">
        <v>6</v>
      </c>
      <c r="K26"/>
      <c r="L26" s="13"/>
      <c r="P26">
        <f>SUM(D26:O26)</f>
        <v>6</v>
      </c>
      <c r="Q26" s="20">
        <f>IF(COUNT(D26:O26)&gt;7,LARGE(D26:O26,1)+LARGE(D26:O26,2)+LARGE(D26:O26,3)+LARGE(D26:O26,4)+LARGE(D26:O26,5)+LARGE(D26:O26,6)+LARGE(D26:O26,7)+LARGE(D26:O26,8),P26)</f>
        <v>6</v>
      </c>
      <c r="R26">
        <f>COUNT(D26:O26)</f>
        <v>1</v>
      </c>
      <c r="S26" s="2">
        <f>(P26/R26)</f>
        <v>6</v>
      </c>
      <c r="T26" s="2">
        <f>STDEVP(D26:O26)</f>
        <v>0</v>
      </c>
    </row>
    <row r="27" spans="1:20" ht="12.75">
      <c r="A27" s="17">
        <f t="shared" si="0"/>
        <v>25</v>
      </c>
      <c r="B27" s="5" t="s">
        <v>37</v>
      </c>
      <c r="C27" s="1">
        <v>355</v>
      </c>
      <c r="D27" s="9"/>
      <c r="E27" s="4"/>
      <c r="F27" s="4">
        <v>1</v>
      </c>
      <c r="G27" s="4"/>
      <c r="H27" s="4"/>
      <c r="K27" s="4">
        <v>1</v>
      </c>
      <c r="L27" s="15">
        <v>1</v>
      </c>
      <c r="O27">
        <v>3</v>
      </c>
      <c r="P27">
        <f>SUM(D27:O27)</f>
        <v>6</v>
      </c>
      <c r="Q27" s="20">
        <f>IF(COUNT(D27:O27)&gt;7,LARGE(D27:O27,1)+LARGE(D27:O27,2)+LARGE(D27:O27,3)+LARGE(D27:O27,4)+LARGE(D27:O27,5)+LARGE(D27:O27,6)+LARGE(D27:O27,7)+LARGE(D27:O27,8),P27)</f>
        <v>6</v>
      </c>
      <c r="R27">
        <f>COUNT(D27:O27)</f>
        <v>4</v>
      </c>
      <c r="S27" s="2">
        <f>(P27/R27)</f>
        <v>1.5</v>
      </c>
      <c r="T27" s="2">
        <f>STDEVP(D27:O27)</f>
        <v>0.8660254037844386</v>
      </c>
    </row>
    <row r="28" spans="1:20" ht="12.75">
      <c r="A28" s="17">
        <f t="shared" si="0"/>
        <v>27</v>
      </c>
      <c r="B28" s="5" t="s">
        <v>39</v>
      </c>
      <c r="C28" s="6">
        <v>246</v>
      </c>
      <c r="D28" s="7"/>
      <c r="E28" s="4"/>
      <c r="F28" s="4"/>
      <c r="G28" s="4">
        <v>1</v>
      </c>
      <c r="H28" s="4"/>
      <c r="J28">
        <v>1</v>
      </c>
      <c r="K28">
        <v>1</v>
      </c>
      <c r="L28" s="13">
        <v>1</v>
      </c>
      <c r="O28">
        <v>1</v>
      </c>
      <c r="P28">
        <f>SUM(D28:O28)</f>
        <v>5</v>
      </c>
      <c r="Q28" s="20">
        <f>IF(COUNT(D28:O28)&gt;7,LARGE(D28:O28,1)+LARGE(D28:O28,2)+LARGE(D28:O28,3)+LARGE(D28:O28,4)+LARGE(D28:O28,5)+LARGE(D28:O28,6)+LARGE(D28:O28,7)+LARGE(D28:O28,8),P28)</f>
        <v>5</v>
      </c>
      <c r="R28">
        <f>COUNT(D28:O28)</f>
        <v>5</v>
      </c>
      <c r="S28" s="2">
        <f>(P28/R28)</f>
        <v>1</v>
      </c>
      <c r="T28" s="2">
        <f>STDEVP(D28:O28)</f>
        <v>0</v>
      </c>
    </row>
    <row r="29" spans="1:20" ht="12.75">
      <c r="A29" s="17">
        <f t="shared" si="0"/>
        <v>27</v>
      </c>
      <c r="B29" s="5" t="s">
        <v>40</v>
      </c>
      <c r="C29" s="6" t="s">
        <v>25</v>
      </c>
      <c r="D29" s="7"/>
      <c r="E29" s="4"/>
      <c r="F29" s="4"/>
      <c r="G29" s="4">
        <v>1</v>
      </c>
      <c r="H29" s="4"/>
      <c r="K29" s="4">
        <v>1</v>
      </c>
      <c r="L29" s="13">
        <v>1</v>
      </c>
      <c r="O29">
        <v>2</v>
      </c>
      <c r="P29">
        <f>SUM(D29:O29)</f>
        <v>5</v>
      </c>
      <c r="Q29" s="20">
        <f>IF(COUNT(D29:O29)&gt;7,LARGE(D29:O29,1)+LARGE(D29:O29,2)+LARGE(D29:O29,3)+LARGE(D29:O29,4)+LARGE(D29:O29,5)+LARGE(D29:O29,6)+LARGE(D29:O29,7)+LARGE(D29:O29,8),P29)</f>
        <v>5</v>
      </c>
      <c r="R29">
        <f>COUNT(D29:O29)</f>
        <v>4</v>
      </c>
      <c r="S29" s="2">
        <f>(P29/R29)</f>
        <v>1.25</v>
      </c>
      <c r="T29" s="2">
        <f>STDEVP(D29:O29)</f>
        <v>0.4330127018922193</v>
      </c>
    </row>
    <row r="30" spans="1:20" ht="12.75">
      <c r="A30" s="17">
        <f t="shared" si="0"/>
        <v>29</v>
      </c>
      <c r="B30" s="8" t="s">
        <v>38</v>
      </c>
      <c r="C30" s="6">
        <v>360</v>
      </c>
      <c r="D30" s="7"/>
      <c r="E30" s="4"/>
      <c r="F30" s="4">
        <v>1</v>
      </c>
      <c r="G30" s="4"/>
      <c r="H30" s="4"/>
      <c r="K30" s="4"/>
      <c r="L30" s="13">
        <v>1</v>
      </c>
      <c r="N30" s="4">
        <v>1</v>
      </c>
      <c r="P30">
        <f>SUM(D30:O30)</f>
        <v>3</v>
      </c>
      <c r="Q30" s="20">
        <f>IF(COUNT(D30:O30)&gt;7,LARGE(D30:O30,1)+LARGE(D30:O30,2)+LARGE(D30:O30,3)+LARGE(D30:O30,4)+LARGE(D30:O30,5)+LARGE(D30:O30,6)+LARGE(D30:O30,7)+LARGE(D30:O30,8),P30)</f>
        <v>3</v>
      </c>
      <c r="R30">
        <f>COUNT(D30:O30)</f>
        <v>3</v>
      </c>
      <c r="S30" s="2">
        <f>(P30/R30)</f>
        <v>1</v>
      </c>
      <c r="T30" s="2">
        <f>STDEVP(D30:O30)</f>
        <v>0</v>
      </c>
    </row>
    <row r="31" spans="1:20" ht="12.75">
      <c r="A31" s="17">
        <f t="shared" si="0"/>
        <v>30</v>
      </c>
      <c r="B31" s="5" t="s">
        <v>56</v>
      </c>
      <c r="C31" s="6" t="s">
        <v>57</v>
      </c>
      <c r="D31" s="7"/>
      <c r="E31" s="4"/>
      <c r="F31" s="4"/>
      <c r="G31" s="4"/>
      <c r="H31" s="4"/>
      <c r="K31" s="4"/>
      <c r="L31" s="15"/>
      <c r="N31">
        <v>1</v>
      </c>
      <c r="P31">
        <f>SUM(D31:O31)</f>
        <v>1</v>
      </c>
      <c r="Q31" s="20">
        <f>IF(COUNT(D31:O31)&gt;7,LARGE(D31:O31,1)+LARGE(D31:O31,2)+LARGE(D31:O31,3)+LARGE(D31:O31,4)+LARGE(D31:O31,5)+LARGE(D31:O31,6)+LARGE(D31:O31,7)+LARGE(D31:O31,8),P31)</f>
        <v>1</v>
      </c>
      <c r="R31">
        <f>COUNT(D31:O31)</f>
        <v>1</v>
      </c>
      <c r="S31" s="2">
        <f>(P31/R31)</f>
        <v>1</v>
      </c>
      <c r="T31" s="2">
        <f>STDEVP(D31:O31)</f>
        <v>0</v>
      </c>
    </row>
    <row r="32" spans="1:20" ht="12.75">
      <c r="A32" s="17">
        <f t="shared" si="0"/>
        <v>30</v>
      </c>
      <c r="B32" s="5" t="s">
        <v>58</v>
      </c>
      <c r="C32" s="6">
        <v>328</v>
      </c>
      <c r="D32" s="7"/>
      <c r="E32" s="4"/>
      <c r="F32" s="4"/>
      <c r="G32" s="4"/>
      <c r="H32" s="4"/>
      <c r="K32" s="4"/>
      <c r="L32" s="15"/>
      <c r="N32">
        <v>1</v>
      </c>
      <c r="P32">
        <f>SUM(D32:O32)</f>
        <v>1</v>
      </c>
      <c r="Q32" s="20">
        <f>IF(COUNT(D32:O32)&gt;7,LARGE(D32:O32,1)+LARGE(D32:O32,2)+LARGE(D32:O32,3)+LARGE(D32:O32,4)+LARGE(D32:O32,5)+LARGE(D32:O32,6)+LARGE(D32:O32,7)+LARGE(D32:O32,8),P32)</f>
        <v>1</v>
      </c>
      <c r="R32">
        <f>COUNT(D32:O32)</f>
        <v>1</v>
      </c>
      <c r="S32" s="2">
        <f>(P32/R32)</f>
        <v>1</v>
      </c>
      <c r="T32" s="2">
        <f>STDEVP(D32:O32)</f>
        <v>0</v>
      </c>
    </row>
    <row r="33" spans="1:20" ht="12.75">
      <c r="A33" s="17">
        <f t="shared" si="0"/>
        <v>30</v>
      </c>
      <c r="B33" s="5" t="s">
        <v>59</v>
      </c>
      <c r="C33" s="6" t="s">
        <v>57</v>
      </c>
      <c r="D33" s="7"/>
      <c r="E33" s="4"/>
      <c r="F33" s="4"/>
      <c r="G33" s="4"/>
      <c r="H33" s="4"/>
      <c r="K33" s="4"/>
      <c r="L33" s="15"/>
      <c r="N33">
        <v>1</v>
      </c>
      <c r="P33">
        <f>SUM(D33:O33)</f>
        <v>1</v>
      </c>
      <c r="Q33" s="20">
        <f>IF(COUNT(D33:O33)&gt;7,LARGE(D33:O33,1)+LARGE(D33:O33,2)+LARGE(D33:O33,3)+LARGE(D33:O33,4)+LARGE(D33:O33,5)+LARGE(D33:O33,6)+LARGE(D33:O33,7)+LARGE(D33:O33,8),P33)</f>
        <v>1</v>
      </c>
      <c r="R33">
        <f>COUNT(D33:O33)</f>
        <v>1</v>
      </c>
      <c r="S33" s="2">
        <f>(P33/R33)</f>
        <v>1</v>
      </c>
      <c r="T33" s="2">
        <f>STDEVP(D33:O33)</f>
        <v>0</v>
      </c>
    </row>
    <row r="34" spans="4:17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4:11" ht="12.75">
      <c r="D35" s="7"/>
      <c r="K35"/>
    </row>
    <row r="36" spans="2:23" ht="12.75">
      <c r="B36" s="13"/>
      <c r="C36" s="1"/>
      <c r="D36" s="9"/>
      <c r="E36" s="4"/>
      <c r="F36" s="4"/>
      <c r="G36" s="2"/>
      <c r="H36" s="2"/>
      <c r="J36" s="11"/>
      <c r="K36" s="11"/>
      <c r="O36" s="11"/>
      <c r="P36" s="11"/>
      <c r="U36" s="2"/>
      <c r="V36" s="2"/>
      <c r="W36" s="2"/>
    </row>
    <row r="37" spans="2:15" ht="12.75">
      <c r="B37" t="s">
        <v>52</v>
      </c>
      <c r="C37" s="1"/>
      <c r="D37" s="9">
        <f>COUNT(D2:D35)</f>
        <v>12</v>
      </c>
      <c r="E37" s="9">
        <f aca="true" t="shared" si="1" ref="E37:O37">COUNT(E2:E33)</f>
        <v>12</v>
      </c>
      <c r="F37" s="9">
        <f t="shared" si="1"/>
        <v>19</v>
      </c>
      <c r="G37" s="9">
        <f t="shared" si="1"/>
        <v>20</v>
      </c>
      <c r="H37" s="9">
        <f t="shared" si="1"/>
        <v>13</v>
      </c>
      <c r="I37" s="9">
        <f t="shared" si="1"/>
        <v>8</v>
      </c>
      <c r="J37" s="9">
        <f t="shared" si="1"/>
        <v>18</v>
      </c>
      <c r="K37" s="9">
        <f t="shared" si="1"/>
        <v>20</v>
      </c>
      <c r="L37" s="9">
        <f t="shared" si="1"/>
        <v>22</v>
      </c>
      <c r="M37" s="9">
        <f t="shared" si="1"/>
        <v>6</v>
      </c>
      <c r="N37" s="9">
        <f t="shared" si="1"/>
        <v>22</v>
      </c>
      <c r="O37" s="9">
        <f t="shared" si="1"/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2009-08-24T09:59:23Z</dcterms:modified>
  <cp:category/>
  <cp:version/>
  <cp:contentType/>
  <cp:contentStatus/>
</cp:coreProperties>
</file>